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I161"/>
  <c r="M161"/>
  <c r="O16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J166" s="1"/>
  <c r="M167"/>
  <c r="H167" s="1"/>
  <c r="O167"/>
  <c r="P167"/>
  <c r="J167" s="1"/>
  <c r="H19" l="1"/>
  <c r="H18"/>
  <c r="J72"/>
  <c r="J133"/>
  <c r="J126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J155"/>
  <c r="I151"/>
  <c r="N151" s="1"/>
  <c r="K151" s="1"/>
  <c r="I144"/>
  <c r="J137"/>
  <c r="I133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J69"/>
  <c r="I65"/>
  <c r="N65" s="1"/>
  <c r="K65" s="1"/>
  <c r="J62"/>
  <c r="I52"/>
  <c r="N52" s="1"/>
  <c r="K52" s="1"/>
  <c r="I49"/>
  <c r="J46"/>
  <c r="I36"/>
  <c r="I27"/>
  <c r="J24"/>
  <c r="J134"/>
  <c r="I130"/>
  <c r="J109"/>
  <c r="I105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J77"/>
  <c r="I73"/>
  <c r="J70"/>
  <c r="I66"/>
  <c r="I56"/>
  <c r="I53"/>
  <c r="J50"/>
  <c r="I40"/>
  <c r="I37"/>
  <c r="N37" s="1"/>
  <c r="K37" s="1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N78" s="1"/>
  <c r="K78" s="1"/>
  <c r="I74"/>
  <c r="I67"/>
  <c r="I60"/>
  <c r="I57"/>
  <c r="N57" s="1"/>
  <c r="K57" s="1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N96" s="1"/>
  <c r="K96" s="1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33" s="1"/>
  <c r="K33" s="1"/>
  <c r="N77"/>
  <c r="K77" s="1"/>
  <c r="N154"/>
  <c r="K154" s="1"/>
  <c r="N126"/>
  <c r="K126" s="1"/>
  <c r="N123"/>
  <c r="K123" s="1"/>
  <c r="N158"/>
  <c r="K158" s="1"/>
  <c r="N69"/>
  <c r="K69" s="1"/>
  <c r="N49"/>
  <c r="K49" s="1"/>
  <c r="N155"/>
  <c r="K155" s="1"/>
  <c r="N131"/>
  <c r="K131" s="1"/>
  <c r="N119"/>
  <c r="K119" s="1"/>
  <c r="I62"/>
  <c r="N62" s="1"/>
  <c r="K62" s="1"/>
  <c r="I58"/>
  <c r="I54"/>
  <c r="N54" s="1"/>
  <c r="K54" s="1"/>
  <c r="I50"/>
  <c r="I46"/>
  <c r="N46" s="1"/>
  <c r="K46" s="1"/>
  <c r="I42"/>
  <c r="I38"/>
  <c r="I34"/>
  <c r="I30"/>
  <c r="I26"/>
  <c r="N26" s="1"/>
  <c r="K26" s="1"/>
  <c r="J164"/>
  <c r="J160"/>
  <c r="J156"/>
  <c r="J152"/>
  <c r="N152" s="1"/>
  <c r="K152" s="1"/>
  <c r="J148"/>
  <c r="N148" s="1"/>
  <c r="K148" s="1"/>
  <c r="J144"/>
  <c r="N144" s="1"/>
  <c r="K144" s="1"/>
  <c r="J140"/>
  <c r="N140" s="1"/>
  <c r="K140" s="1"/>
  <c r="J136"/>
  <c r="J132"/>
  <c r="J128"/>
  <c r="J124"/>
  <c r="J120"/>
  <c r="N120" s="1"/>
  <c r="K120" s="1"/>
  <c r="J116"/>
  <c r="N116" s="1"/>
  <c r="K116" s="1"/>
  <c r="J112"/>
  <c r="J108"/>
  <c r="N108" s="1"/>
  <c r="K108" s="1"/>
  <c r="J104"/>
  <c r="I99"/>
  <c r="N99" s="1"/>
  <c r="K99" s="1"/>
  <c r="I95"/>
  <c r="I91"/>
  <c r="N91" s="1"/>
  <c r="K91" s="1"/>
  <c r="I87"/>
  <c r="N87" s="1"/>
  <c r="K87" s="1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J31"/>
  <c r="N162"/>
  <c r="K162" s="1"/>
  <c r="N106"/>
  <c r="K106" s="1"/>
  <c r="N88"/>
  <c r="K88" s="1"/>
  <c r="H16"/>
  <c r="N28" l="1"/>
  <c r="K28" s="1"/>
  <c r="N36"/>
  <c r="K36" s="1"/>
  <c r="N31"/>
  <c r="K31" s="1"/>
  <c r="N100"/>
  <c r="K100" s="1"/>
  <c r="N80"/>
  <c r="K80" s="1"/>
  <c r="N105"/>
  <c r="K105" s="1"/>
  <c r="N74"/>
  <c r="K74" s="1"/>
  <c r="N70"/>
  <c r="K70" s="1"/>
  <c r="N98"/>
  <c r="K98" s="1"/>
  <c r="N73"/>
  <c r="K73" s="1"/>
  <c r="N27"/>
  <c r="K27" s="1"/>
  <c r="N72"/>
  <c r="K72" s="1"/>
  <c r="N35"/>
  <c r="K35" s="1"/>
  <c r="N146"/>
  <c r="K146" s="1"/>
  <c r="N82"/>
  <c r="K82" s="1"/>
  <c r="N30"/>
  <c r="K30" s="1"/>
  <c r="N133"/>
  <c r="K133" s="1"/>
  <c r="N112"/>
  <c r="K112" s="1"/>
  <c r="N38"/>
  <c r="K38" s="1"/>
  <c r="J18"/>
  <c r="I18"/>
  <c r="N157"/>
  <c r="K157" s="1"/>
  <c r="N61"/>
  <c r="K61" s="1"/>
  <c r="N110"/>
  <c r="K110" s="1"/>
  <c r="N47"/>
  <c r="K47" s="1"/>
  <c r="N84"/>
  <c r="K84" s="1"/>
  <c r="N163"/>
  <c r="K163" s="1"/>
  <c r="N109"/>
  <c r="K109" s="1"/>
  <c r="N89"/>
  <c r="K8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<sst xmlns="http://schemas.openxmlformats.org/spreadsheetml/2006/main" count="244" uniqueCount="117">
  <si>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</si>
  <si>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</si>
  <si>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</si>
  <si>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</si>
  <si>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</si>
  <si>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</si>
  <si>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</si>
  <si>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</si>
  <si>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</si>
  <si>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</si>
  <si>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</si>
  <si>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</si>
  <si>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</si>
  <si>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</si>
  <si>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</si>
  <si>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</si>
  <si>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</si>
  <si>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</si>
  <si>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</si>
  <si>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</si>
  <si>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</si>
  <si>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</si>
  <si>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</si>
  <si>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</si>
  <si>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</si>
  <si>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</si>
  <si>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</si>
  <si>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</si>
  <si>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</si>
  <si>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</si>
  <si>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</si>
  <si>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</si>
  <si>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</si>
  <si>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</si>
  <si>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</si>
  <si>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</si>
  <si>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</si>
  <si>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</si>
  <si>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</si>
  <si>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</si>
  <si>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</si>
  <si>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</si>
  <si>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</si>
  <si>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</si>
  <si>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</si>
  <si>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</si>
  <si>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</si>
  <si>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</si>
  <si>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</si>
  <si>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</si>
  <si>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X</t>
  </si>
  <si>
    <t>MATEMATICA I</t>
  </si>
  <si>
    <t>REDACCION</t>
  </si>
  <si>
    <t>ECONOMIA</t>
  </si>
  <si>
    <t>METODOLOGIA DEL TRABAJO INTELECTUAL</t>
  </si>
  <si>
    <t>FILOSOFIA</t>
  </si>
  <si>
    <t>INFORMATICA I</t>
  </si>
  <si>
    <t>ANALISIS MATEMATICO</t>
  </si>
  <si>
    <t>ORATORIA</t>
  </si>
  <si>
    <t>INFORMATICA II</t>
  </si>
  <si>
    <t>CO-CURRICULAR 1</t>
  </si>
  <si>
    <t>ANALISIS DE LA REALIDAD NACIONAL</t>
  </si>
  <si>
    <t>INTRODUCCION A LA CONTABILIDAD</t>
  </si>
  <si>
    <t>PSICOLOGIA</t>
  </si>
  <si>
    <t>CO-CURRICULAR 2</t>
  </si>
  <si>
    <t>CONTABILIDAD FINANCIERA I</t>
  </si>
  <si>
    <t>ESTADISTICA</t>
  </si>
  <si>
    <t>DERECHO CONSTITUCIONAL Y CIVIL</t>
  </si>
  <si>
    <t>METODOLOGIA FORMAL CONTABLE</t>
  </si>
  <si>
    <t>MATEMATICA FINANCIERA</t>
  </si>
  <si>
    <t>TEORIA CONTABLE</t>
  </si>
  <si>
    <t>CONTABILIDAD DE SOCIEDADES I</t>
  </si>
  <si>
    <t>CONTABILIDAD FINANCIERA II</t>
  </si>
  <si>
    <t>DERECHO COMERCIAL</t>
  </si>
  <si>
    <t>MICROECONOMIA</t>
  </si>
  <si>
    <t>ORGANIZACIÓN Y ADMINISTRACION EMPRESARIAL</t>
  </si>
  <si>
    <t>ESTADISTICA APLICADA A LOS NEGOCIOS</t>
  </si>
  <si>
    <t>CONTABILIDAD DE SOCIEDADES II</t>
  </si>
  <si>
    <t>CONTABILIDAD DE COSTOS I</t>
  </si>
  <si>
    <t>SISTEMA TRIBUTARIO</t>
  </si>
  <si>
    <t>MACROECONOMIA</t>
  </si>
  <si>
    <t>ACTUALIDAD LABORAL</t>
  </si>
  <si>
    <t>ELECTIVO 3</t>
  </si>
  <si>
    <t>ELECTIVO 1</t>
  </si>
  <si>
    <t>METODOLOGIA DE LA INVESTIGACION CONTABLE</t>
  </si>
  <si>
    <t>ESTADOS FINANCIEROS I</t>
  </si>
  <si>
    <t>CONTABILIDAD DE COSTOS II</t>
  </si>
  <si>
    <t>PRESUPUESTO GUBERNAMENTAL</t>
  </si>
  <si>
    <t>CONTABILIDAD DE GESTION</t>
  </si>
  <si>
    <t>ELECTIVO 2</t>
  </si>
  <si>
    <t>CONTABILIDAD SUPERIOR I</t>
  </si>
  <si>
    <t>FINANZAS DE EMPRESAS</t>
  </si>
  <si>
    <t>CONTABILIDAD AGROPECUARIA</t>
  </si>
  <si>
    <t>CONTABILIDAD DE LOS IMPUESTOS INDIRECTOS</t>
  </si>
  <si>
    <t>ESTADOS FINANCIEROS II</t>
  </si>
  <si>
    <t>ELECTIVO 4</t>
  </si>
  <si>
    <t>INVESTIGACION CONTABLE</t>
  </si>
  <si>
    <t>CONTABILIDAD SUPERIOR II</t>
  </si>
  <si>
    <t>CONTABILIDAD GERENCIAL</t>
  </si>
  <si>
    <t>CONTABILIDAD GUBERNAMENTAL</t>
  </si>
  <si>
    <t>CONTABILIDAD DE LOS IMPUESTOS DIRECTOS</t>
  </si>
  <si>
    <t>SEMINARIO CONTABLE I</t>
  </si>
  <si>
    <t>AUDITORIA FINANCIERA I</t>
  </si>
  <si>
    <t>TESIS I</t>
  </si>
  <si>
    <t>CONTABILIDAD VIRTUAL</t>
  </si>
  <si>
    <t>PRACTICA PRE-PROFESIONAL</t>
  </si>
  <si>
    <t>ELECTIVO 5</t>
  </si>
  <si>
    <t>AUDITORIA GUBERNAMENTAL</t>
  </si>
  <si>
    <t>SEMINARIO CONTABLE II</t>
  </si>
  <si>
    <t>AUDITORIA FINANCIERA II</t>
  </si>
  <si>
    <t>TESIS II</t>
  </si>
  <si>
    <t>CONTABILIDAD DE DIRECCION ESTRATEGICA</t>
  </si>
  <si>
    <t>ELECTIVA 6</t>
  </si>
  <si>
    <t>CONTABILIDAD Y AUDITORÍA</t>
  </si>
  <si>
    <t>P14</t>
  </si>
  <si>
    <t>UNIVERSIDAD NACIONAL DE SAN CRISTÓBAL DE HUAMANGA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</si>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</sst>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88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115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113</v>
      </c>
      <c r="D7" s="134"/>
      <c r="E7" s="134"/>
      <c r="F7" s="134"/>
      <c r="G7" s="135"/>
      <c r="H7" s="101" t="s">
        <v>43</v>
      </c>
      <c r="I7" s="100" t="s">
        <v>114</v>
      </c>
      <c r="J7" s="136" t="s">
        <v>42</v>
      </c>
      <c r="K7" s="136"/>
      <c r="L7" s="99">
        <v>38104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50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2208</v>
      </c>
      <c r="G16" s="79">
        <f t="shared" si="0"/>
        <v>1984</v>
      </c>
      <c r="H16" s="79">
        <f t="shared" si="0"/>
        <v>4192</v>
      </c>
      <c r="I16" s="80">
        <f t="shared" si="0"/>
        <v>138</v>
      </c>
      <c r="J16" s="79">
        <f t="shared" si="0"/>
        <v>62</v>
      </c>
      <c r="K16" s="78">
        <f t="shared" si="0"/>
        <v>200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1792</v>
      </c>
      <c r="G17" s="42">
        <f t="shared" si="1"/>
        <v>1696</v>
      </c>
      <c r="H17" s="42">
        <f t="shared" si="1"/>
        <v>3488</v>
      </c>
      <c r="I17" s="76">
        <f t="shared" si="1"/>
        <v>112</v>
      </c>
      <c r="J17" s="42">
        <f t="shared" si="1"/>
        <v>53</v>
      </c>
      <c r="K17" s="75">
        <f t="shared" si="1"/>
        <v>165</v>
      </c>
      <c r="L17" s="74">
        <f>+IF(K17&gt;0,K17/K16,"-")</f>
        <v>0.82499999999999996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416</v>
      </c>
      <c r="G18" s="72">
        <f t="shared" si="2"/>
        <v>288</v>
      </c>
      <c r="H18" s="72">
        <f t="shared" si="2"/>
        <v>704</v>
      </c>
      <c r="I18" s="73">
        <f t="shared" si="2"/>
        <v>26</v>
      </c>
      <c r="J18" s="72">
        <f t="shared" si="2"/>
        <v>9</v>
      </c>
      <c r="K18" s="71">
        <f t="shared" si="2"/>
        <v>35</v>
      </c>
      <c r="L18" s="70">
        <f>+IF(K18&gt;0,K18/K16,"-")</f>
        <v>0.17499999999999999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51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52</v>
      </c>
      <c r="D25" s="25" t="s">
        <v>27</v>
      </c>
      <c r="E25" s="24" t="s">
        <v>24</v>
      </c>
      <c r="F25" s="23">
        <v>32</v>
      </c>
      <c r="G25" s="23">
        <v>32</v>
      </c>
      <c r="H25" s="36">
        <f t="shared" si="4"/>
        <v>64</v>
      </c>
      <c r="I25" s="21">
        <f t="shared" si="5"/>
        <v>2</v>
      </c>
      <c r="J25" s="21">
        <f t="shared" si="6"/>
        <v>1</v>
      </c>
      <c r="K25" s="20">
        <f t="shared" si="7"/>
        <v>3</v>
      </c>
      <c r="L25" s="8"/>
      <c r="M25" s="19">
        <f t="shared" si="8"/>
        <v>64</v>
      </c>
      <c r="N25" s="18">
        <f t="shared" si="9"/>
        <v>3</v>
      </c>
      <c r="O25" s="17">
        <f t="shared" si="10"/>
        <v>2</v>
      </c>
      <c r="P25" s="16">
        <f t="shared" si="11"/>
        <v>1</v>
      </c>
    </row>
    <row r="26" spans="2:16" ht="15" customHeight="1">
      <c r="B26" s="25"/>
      <c r="C26" s="37" t="s">
        <v>53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54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55</v>
      </c>
      <c r="D28" s="25" t="s">
        <v>27</v>
      </c>
      <c r="E28" s="24" t="s">
        <v>24</v>
      </c>
      <c r="F28" s="23">
        <v>48</v>
      </c>
      <c r="G28" s="23">
        <v>0</v>
      </c>
      <c r="H28" s="36">
        <f t="shared" si="4"/>
        <v>48</v>
      </c>
      <c r="I28" s="21">
        <f t="shared" si="5"/>
        <v>3</v>
      </c>
      <c r="J28" s="21">
        <f t="shared" si="6"/>
        <v>0</v>
      </c>
      <c r="K28" s="20">
        <f t="shared" si="7"/>
        <v>3</v>
      </c>
      <c r="L28" s="8"/>
      <c r="M28" s="19">
        <f t="shared" si="8"/>
        <v>48</v>
      </c>
      <c r="N28" s="18">
        <f t="shared" si="9"/>
        <v>3</v>
      </c>
      <c r="O28" s="17">
        <f t="shared" si="10"/>
        <v>3</v>
      </c>
      <c r="P28" s="16">
        <f t="shared" si="11"/>
        <v>0</v>
      </c>
    </row>
    <row r="29" spans="2:16" ht="15" customHeight="1">
      <c r="B29" s="25"/>
      <c r="C29" s="37" t="s">
        <v>56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 t="s">
        <v>60</v>
      </c>
      <c r="D30" s="25" t="s">
        <v>24</v>
      </c>
      <c r="E30" s="24" t="s">
        <v>24</v>
      </c>
      <c r="F30" s="23">
        <v>0</v>
      </c>
      <c r="G30" s="23">
        <v>32</v>
      </c>
      <c r="H30" s="36">
        <f t="shared" si="4"/>
        <v>32</v>
      </c>
      <c r="I30" s="21">
        <f t="shared" si="5"/>
        <v>0</v>
      </c>
      <c r="J30" s="21">
        <f t="shared" si="6"/>
        <v>1</v>
      </c>
      <c r="K30" s="20">
        <f t="shared" si="7"/>
        <v>1</v>
      </c>
      <c r="L30" s="8"/>
      <c r="M30" s="19">
        <f t="shared" si="8"/>
        <v>32</v>
      </c>
      <c r="N30" s="18">
        <f t="shared" si="9"/>
        <v>1</v>
      </c>
      <c r="O30" s="17">
        <f t="shared" si="10"/>
        <v>0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57</v>
      </c>
      <c r="D36" s="25" t="s">
        <v>27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58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59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61</v>
      </c>
      <c r="D39" s="25" t="s">
        <v>27</v>
      </c>
      <c r="E39" s="24" t="s">
        <v>24</v>
      </c>
      <c r="F39" s="23">
        <v>48</v>
      </c>
      <c r="G39" s="23">
        <v>0</v>
      </c>
      <c r="H39" s="22">
        <f t="shared" si="4"/>
        <v>48</v>
      </c>
      <c r="I39" s="21">
        <f t="shared" si="5"/>
        <v>3</v>
      </c>
      <c r="J39" s="21">
        <f t="shared" si="6"/>
        <v>0</v>
      </c>
      <c r="K39" s="20">
        <f t="shared" si="7"/>
        <v>3</v>
      </c>
      <c r="L39" s="8"/>
      <c r="M39" s="19">
        <f t="shared" si="8"/>
        <v>48</v>
      </c>
      <c r="N39" s="18">
        <f t="shared" si="9"/>
        <v>3</v>
      </c>
      <c r="O39" s="17">
        <f t="shared" si="10"/>
        <v>3</v>
      </c>
      <c r="P39" s="16">
        <f t="shared" si="11"/>
        <v>0</v>
      </c>
    </row>
    <row r="40" spans="2:16" ht="15" customHeight="1">
      <c r="B40" s="25"/>
      <c r="C40" s="26" t="s">
        <v>62</v>
      </c>
      <c r="D40" s="25" t="s">
        <v>24</v>
      </c>
      <c r="E40" s="24" t="s">
        <v>24</v>
      </c>
      <c r="F40" s="23">
        <v>32</v>
      </c>
      <c r="G40" s="23">
        <v>32</v>
      </c>
      <c r="H40" s="22">
        <f t="shared" si="4"/>
        <v>64</v>
      </c>
      <c r="I40" s="21">
        <f t="shared" si="5"/>
        <v>2</v>
      </c>
      <c r="J40" s="21">
        <f t="shared" si="6"/>
        <v>1</v>
      </c>
      <c r="K40" s="20">
        <f t="shared" si="7"/>
        <v>3</v>
      </c>
      <c r="L40" s="8"/>
      <c r="M40" s="19">
        <f t="shared" si="8"/>
        <v>64</v>
      </c>
      <c r="N40" s="18">
        <f t="shared" si="9"/>
        <v>3</v>
      </c>
      <c r="O40" s="17">
        <f t="shared" si="10"/>
        <v>2</v>
      </c>
      <c r="P40" s="16">
        <f t="shared" si="11"/>
        <v>1</v>
      </c>
    </row>
    <row r="41" spans="2:16" ht="15" customHeight="1">
      <c r="B41" s="25"/>
      <c r="C41" s="26" t="s">
        <v>63</v>
      </c>
      <c r="D41" s="25" t="s">
        <v>27</v>
      </c>
      <c r="E41" s="24" t="s">
        <v>24</v>
      </c>
      <c r="F41" s="23">
        <v>32</v>
      </c>
      <c r="G41" s="23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>
      <c r="B42" s="25"/>
      <c r="C42" s="26" t="s">
        <v>64</v>
      </c>
      <c r="D42" s="25" t="s">
        <v>24</v>
      </c>
      <c r="E42" s="24" t="s">
        <v>24</v>
      </c>
      <c r="F42" s="23">
        <v>0</v>
      </c>
      <c r="G42" s="23">
        <v>32</v>
      </c>
      <c r="H42" s="22">
        <f t="shared" si="4"/>
        <v>32</v>
      </c>
      <c r="I42" s="21">
        <f t="shared" si="5"/>
        <v>0</v>
      </c>
      <c r="J42" s="21">
        <f t="shared" si="6"/>
        <v>1</v>
      </c>
      <c r="K42" s="20">
        <f t="shared" si="7"/>
        <v>1</v>
      </c>
      <c r="L42" s="8"/>
      <c r="M42" s="19">
        <f t="shared" si="8"/>
        <v>32</v>
      </c>
      <c r="N42" s="18">
        <f t="shared" si="9"/>
        <v>1</v>
      </c>
      <c r="O42" s="17">
        <f t="shared" si="10"/>
        <v>0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65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66</v>
      </c>
      <c r="D49" s="25" t="s">
        <v>24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67</v>
      </c>
      <c r="D50" s="25" t="s">
        <v>24</v>
      </c>
      <c r="E50" s="24" t="s">
        <v>24</v>
      </c>
      <c r="F50" s="23">
        <v>48</v>
      </c>
      <c r="G50" s="23">
        <v>0</v>
      </c>
      <c r="H50" s="22">
        <f t="shared" si="4"/>
        <v>48</v>
      </c>
      <c r="I50" s="21">
        <f t="shared" si="5"/>
        <v>3</v>
      </c>
      <c r="J50" s="21">
        <f t="shared" si="6"/>
        <v>0</v>
      </c>
      <c r="K50" s="20">
        <f t="shared" si="7"/>
        <v>3</v>
      </c>
      <c r="L50" s="8"/>
      <c r="M50" s="19">
        <f t="shared" si="8"/>
        <v>48</v>
      </c>
      <c r="N50" s="18">
        <f t="shared" si="9"/>
        <v>3</v>
      </c>
      <c r="O50" s="17">
        <f t="shared" si="10"/>
        <v>3</v>
      </c>
      <c r="P50" s="16">
        <f t="shared" si="11"/>
        <v>0</v>
      </c>
    </row>
    <row r="51" spans="2:16" ht="15" customHeight="1">
      <c r="B51" s="25"/>
      <c r="C51" s="26" t="s">
        <v>68</v>
      </c>
      <c r="D51" s="25" t="s">
        <v>24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69</v>
      </c>
      <c r="D52" s="25" t="s">
        <v>24</v>
      </c>
      <c r="E52" s="24" t="s">
        <v>24</v>
      </c>
      <c r="F52" s="23">
        <v>32</v>
      </c>
      <c r="G52" s="23">
        <v>32</v>
      </c>
      <c r="H52" s="22">
        <f t="shared" si="4"/>
        <v>64</v>
      </c>
      <c r="I52" s="21">
        <f t="shared" si="5"/>
        <v>2</v>
      </c>
      <c r="J52" s="21">
        <f t="shared" si="6"/>
        <v>1</v>
      </c>
      <c r="K52" s="20">
        <f t="shared" si="7"/>
        <v>3</v>
      </c>
      <c r="L52" s="8"/>
      <c r="M52" s="19">
        <f t="shared" si="8"/>
        <v>64</v>
      </c>
      <c r="N52" s="18">
        <f t="shared" si="9"/>
        <v>3</v>
      </c>
      <c r="O52" s="17">
        <f t="shared" si="10"/>
        <v>2</v>
      </c>
      <c r="P52" s="16">
        <f t="shared" si="11"/>
        <v>1</v>
      </c>
    </row>
    <row r="53" spans="2:16" ht="15" customHeight="1">
      <c r="B53" s="25"/>
      <c r="C53" s="26" t="s">
        <v>70</v>
      </c>
      <c r="D53" s="25" t="s">
        <v>24</v>
      </c>
      <c r="E53" s="24" t="s">
        <v>24</v>
      </c>
      <c r="F53" s="23">
        <v>32</v>
      </c>
      <c r="G53" s="23">
        <v>32</v>
      </c>
      <c r="H53" s="22">
        <f t="shared" si="4"/>
        <v>64</v>
      </c>
      <c r="I53" s="21">
        <f t="shared" si="5"/>
        <v>2</v>
      </c>
      <c r="J53" s="21">
        <f t="shared" si="6"/>
        <v>1</v>
      </c>
      <c r="K53" s="20">
        <f t="shared" si="7"/>
        <v>3</v>
      </c>
      <c r="L53" s="8"/>
      <c r="M53" s="19">
        <f t="shared" si="8"/>
        <v>64</v>
      </c>
      <c r="N53" s="18">
        <f t="shared" si="9"/>
        <v>3</v>
      </c>
      <c r="O53" s="17">
        <f t="shared" si="10"/>
        <v>2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71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72</v>
      </c>
      <c r="D61" s="25" t="s">
        <v>24</v>
      </c>
      <c r="E61" s="24" t="s">
        <v>24</v>
      </c>
      <c r="F61" s="23">
        <v>48</v>
      </c>
      <c r="G61" s="23">
        <v>32</v>
      </c>
      <c r="H61" s="22">
        <f t="shared" si="12"/>
        <v>80</v>
      </c>
      <c r="I61" s="21">
        <f t="shared" si="13"/>
        <v>3</v>
      </c>
      <c r="J61" s="21">
        <f t="shared" si="14"/>
        <v>1</v>
      </c>
      <c r="K61" s="20">
        <f t="shared" si="15"/>
        <v>4</v>
      </c>
      <c r="L61" s="8"/>
      <c r="M61" s="19">
        <f t="shared" si="16"/>
        <v>80</v>
      </c>
      <c r="N61" s="18">
        <f t="shared" si="17"/>
        <v>4</v>
      </c>
      <c r="O61" s="17">
        <f t="shared" si="18"/>
        <v>3</v>
      </c>
      <c r="P61" s="16">
        <f t="shared" si="19"/>
        <v>1</v>
      </c>
    </row>
    <row r="62" spans="2:16" ht="15" customHeight="1">
      <c r="B62" s="25"/>
      <c r="C62" s="26" t="s">
        <v>73</v>
      </c>
      <c r="D62" s="25" t="s">
        <v>24</v>
      </c>
      <c r="E62" s="24" t="s">
        <v>24</v>
      </c>
      <c r="F62" s="23">
        <v>48</v>
      </c>
      <c r="G62" s="23">
        <v>0</v>
      </c>
      <c r="H62" s="22">
        <f t="shared" si="12"/>
        <v>48</v>
      </c>
      <c r="I62" s="21">
        <f t="shared" si="13"/>
        <v>3</v>
      </c>
      <c r="J62" s="21">
        <f t="shared" si="14"/>
        <v>0</v>
      </c>
      <c r="K62" s="20">
        <f t="shared" si="15"/>
        <v>3</v>
      </c>
      <c r="L62" s="8"/>
      <c r="M62" s="19">
        <f t="shared" si="16"/>
        <v>48</v>
      </c>
      <c r="N62" s="18">
        <f t="shared" si="17"/>
        <v>3</v>
      </c>
      <c r="O62" s="17">
        <f t="shared" si="18"/>
        <v>3</v>
      </c>
      <c r="P62" s="16">
        <f t="shared" si="19"/>
        <v>0</v>
      </c>
    </row>
    <row r="63" spans="2:16" ht="15" customHeight="1">
      <c r="B63" s="25"/>
      <c r="C63" s="26" t="s">
        <v>74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75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76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77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>
      <c r="B73" s="25"/>
      <c r="C73" s="26" t="s">
        <v>78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79</v>
      </c>
      <c r="D74" s="25" t="s">
        <v>24</v>
      </c>
      <c r="E74" s="24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80</v>
      </c>
      <c r="D75" s="25" t="s">
        <v>24</v>
      </c>
      <c r="E75" s="24" t="s">
        <v>24</v>
      </c>
      <c r="F75" s="23">
        <v>32</v>
      </c>
      <c r="G75" s="23">
        <v>32</v>
      </c>
      <c r="H75" s="22">
        <f t="shared" si="12"/>
        <v>64</v>
      </c>
      <c r="I75" s="21">
        <f t="shared" si="13"/>
        <v>2</v>
      </c>
      <c r="J75" s="21">
        <f t="shared" si="14"/>
        <v>1</v>
      </c>
      <c r="K75" s="20">
        <f t="shared" si="15"/>
        <v>3</v>
      </c>
      <c r="L75" s="8"/>
      <c r="M75" s="19">
        <f t="shared" si="16"/>
        <v>64</v>
      </c>
      <c r="N75" s="18">
        <f t="shared" si="17"/>
        <v>3</v>
      </c>
      <c r="O75" s="17">
        <f t="shared" si="18"/>
        <v>2</v>
      </c>
      <c r="P75" s="16">
        <f t="shared" si="19"/>
        <v>1</v>
      </c>
    </row>
    <row r="76" spans="2:16" ht="15" customHeight="1">
      <c r="B76" s="25"/>
      <c r="C76" s="26" t="s">
        <v>81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83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84</v>
      </c>
      <c r="D84" s="25" t="s">
        <v>24</v>
      </c>
      <c r="E84" s="24" t="s">
        <v>24</v>
      </c>
      <c r="F84" s="30">
        <v>32</v>
      </c>
      <c r="G84" s="30">
        <v>32</v>
      </c>
      <c r="H84" s="29">
        <f t="shared" si="12"/>
        <v>64</v>
      </c>
      <c r="I84" s="28">
        <f t="shared" si="13"/>
        <v>2</v>
      </c>
      <c r="J84" s="28">
        <f t="shared" si="14"/>
        <v>1</v>
      </c>
      <c r="K84" s="27">
        <f t="shared" si="15"/>
        <v>3</v>
      </c>
      <c r="L84" s="8"/>
      <c r="M84" s="19">
        <f t="shared" si="16"/>
        <v>64</v>
      </c>
      <c r="N84" s="18">
        <f t="shared" si="17"/>
        <v>3</v>
      </c>
      <c r="O84" s="17">
        <f t="shared" si="18"/>
        <v>2</v>
      </c>
      <c r="P84" s="16">
        <f t="shared" si="19"/>
        <v>1</v>
      </c>
    </row>
    <row r="85" spans="2:16" ht="15" customHeight="1">
      <c r="B85" s="25"/>
      <c r="C85" s="26" t="s">
        <v>85</v>
      </c>
      <c r="D85" s="25" t="s">
        <v>24</v>
      </c>
      <c r="E85" s="24" t="s">
        <v>24</v>
      </c>
      <c r="F85" s="23">
        <v>48</v>
      </c>
      <c r="G85" s="23">
        <v>32</v>
      </c>
      <c r="H85" s="22">
        <f t="shared" si="12"/>
        <v>80</v>
      </c>
      <c r="I85" s="21">
        <f t="shared" si="13"/>
        <v>3</v>
      </c>
      <c r="J85" s="21">
        <f t="shared" si="14"/>
        <v>1</v>
      </c>
      <c r="K85" s="20">
        <f t="shared" si="15"/>
        <v>4</v>
      </c>
      <c r="L85" s="8"/>
      <c r="M85" s="19">
        <f t="shared" si="16"/>
        <v>80</v>
      </c>
      <c r="N85" s="18">
        <f t="shared" si="17"/>
        <v>4</v>
      </c>
      <c r="O85" s="17">
        <f t="shared" si="18"/>
        <v>3</v>
      </c>
      <c r="P85" s="16">
        <f t="shared" si="19"/>
        <v>1</v>
      </c>
    </row>
    <row r="86" spans="2:16" ht="15" customHeight="1">
      <c r="B86" s="25"/>
      <c r="C86" s="26" t="s">
        <v>86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87</v>
      </c>
      <c r="D87" s="25" t="s">
        <v>24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 t="s">
        <v>88</v>
      </c>
      <c r="D88" s="25" t="s">
        <v>24</v>
      </c>
      <c r="E88" s="24" t="s">
        <v>24</v>
      </c>
      <c r="F88" s="23">
        <v>32</v>
      </c>
      <c r="G88" s="23">
        <v>32</v>
      </c>
      <c r="H88" s="22">
        <f t="shared" ref="H88:H119" si="20">IF($C88&gt;0,$M88,0)</f>
        <v>64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1</v>
      </c>
      <c r="K88" s="20">
        <f t="shared" ref="K88:K119" si="23">+N88</f>
        <v>3</v>
      </c>
      <c r="L88" s="8"/>
      <c r="M88" s="19">
        <f t="shared" ref="M88:M119" si="24">+SUM(F88:G88)</f>
        <v>64</v>
      </c>
      <c r="N88" s="18">
        <f t="shared" ref="N88:N119" si="25">+SUM(I88:J88)</f>
        <v>3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89</v>
      </c>
      <c r="D89" s="25" t="s">
        <v>24</v>
      </c>
      <c r="E89" s="24" t="s">
        <v>24</v>
      </c>
      <c r="F89" s="23">
        <v>32</v>
      </c>
      <c r="G89" s="23">
        <v>32</v>
      </c>
      <c r="H89" s="22">
        <f t="shared" si="20"/>
        <v>64</v>
      </c>
      <c r="I89" s="21">
        <f t="shared" si="21"/>
        <v>2</v>
      </c>
      <c r="J89" s="21">
        <f t="shared" si="22"/>
        <v>1</v>
      </c>
      <c r="K89" s="20">
        <f t="shared" si="23"/>
        <v>3</v>
      </c>
      <c r="L89" s="8"/>
      <c r="M89" s="19">
        <f t="shared" si="24"/>
        <v>64</v>
      </c>
      <c r="N89" s="18">
        <f t="shared" si="25"/>
        <v>3</v>
      </c>
      <c r="O89" s="17">
        <f t="shared" si="26"/>
        <v>2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90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>
      <c r="B97" s="25"/>
      <c r="C97" s="26" t="s">
        <v>91</v>
      </c>
      <c r="D97" s="25" t="s">
        <v>24</v>
      </c>
      <c r="E97" s="24" t="s">
        <v>24</v>
      </c>
      <c r="F97" s="23">
        <v>32</v>
      </c>
      <c r="G97" s="23">
        <v>32</v>
      </c>
      <c r="H97" s="22">
        <f t="shared" si="20"/>
        <v>64</v>
      </c>
      <c r="I97" s="21">
        <f t="shared" si="21"/>
        <v>2</v>
      </c>
      <c r="J97" s="21">
        <f t="shared" si="22"/>
        <v>1</v>
      </c>
      <c r="K97" s="20">
        <f t="shared" si="23"/>
        <v>3</v>
      </c>
      <c r="L97" s="8"/>
      <c r="M97" s="19">
        <f t="shared" si="24"/>
        <v>64</v>
      </c>
      <c r="N97" s="18">
        <f t="shared" si="25"/>
        <v>3</v>
      </c>
      <c r="O97" s="17">
        <f t="shared" si="26"/>
        <v>2</v>
      </c>
      <c r="P97" s="16">
        <f t="shared" si="27"/>
        <v>1</v>
      </c>
    </row>
    <row r="98" spans="2:16" ht="15" customHeight="1">
      <c r="B98" s="25"/>
      <c r="C98" s="26" t="s">
        <v>92</v>
      </c>
      <c r="D98" s="25" t="s">
        <v>24</v>
      </c>
      <c r="E98" s="24" t="s">
        <v>24</v>
      </c>
      <c r="F98" s="23">
        <v>32</v>
      </c>
      <c r="G98" s="23">
        <v>32</v>
      </c>
      <c r="H98" s="22">
        <f t="shared" si="20"/>
        <v>64</v>
      </c>
      <c r="I98" s="21">
        <f t="shared" si="21"/>
        <v>2</v>
      </c>
      <c r="J98" s="21">
        <f t="shared" si="22"/>
        <v>1</v>
      </c>
      <c r="K98" s="20">
        <f t="shared" si="23"/>
        <v>3</v>
      </c>
      <c r="L98" s="8"/>
      <c r="M98" s="19">
        <f t="shared" si="24"/>
        <v>64</v>
      </c>
      <c r="N98" s="18">
        <f t="shared" si="25"/>
        <v>3</v>
      </c>
      <c r="O98" s="17">
        <f t="shared" si="26"/>
        <v>2</v>
      </c>
      <c r="P98" s="16">
        <f t="shared" si="27"/>
        <v>1</v>
      </c>
    </row>
    <row r="99" spans="2:16" ht="15" customHeight="1">
      <c r="B99" s="25"/>
      <c r="C99" s="26" t="s">
        <v>93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 t="s">
        <v>94</v>
      </c>
      <c r="D100" s="25" t="s">
        <v>24</v>
      </c>
      <c r="E100" s="24" t="s">
        <v>24</v>
      </c>
      <c r="F100" s="23">
        <v>48</v>
      </c>
      <c r="G100" s="23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>
      <c r="B101" s="25"/>
      <c r="C101" s="26" t="s">
        <v>82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96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97</v>
      </c>
      <c r="D109" s="25" t="s">
        <v>24</v>
      </c>
      <c r="E109" s="24" t="s">
        <v>24</v>
      </c>
      <c r="F109" s="23">
        <v>48</v>
      </c>
      <c r="G109" s="23">
        <v>32</v>
      </c>
      <c r="H109" s="22">
        <f t="shared" si="20"/>
        <v>80</v>
      </c>
      <c r="I109" s="21">
        <f t="shared" si="21"/>
        <v>3</v>
      </c>
      <c r="J109" s="21">
        <f t="shared" si="22"/>
        <v>1</v>
      </c>
      <c r="K109" s="20">
        <f t="shared" si="23"/>
        <v>4</v>
      </c>
      <c r="L109" s="8"/>
      <c r="M109" s="19">
        <f t="shared" si="24"/>
        <v>80</v>
      </c>
      <c r="N109" s="18">
        <f t="shared" si="25"/>
        <v>4</v>
      </c>
      <c r="O109" s="17">
        <f t="shared" si="26"/>
        <v>3</v>
      </c>
      <c r="P109" s="16">
        <f t="shared" si="27"/>
        <v>1</v>
      </c>
    </row>
    <row r="110" spans="2:16" ht="15" customHeight="1">
      <c r="B110" s="25"/>
      <c r="C110" s="26" t="s">
        <v>98</v>
      </c>
      <c r="D110" s="25" t="s">
        <v>24</v>
      </c>
      <c r="E110" s="24" t="s">
        <v>24</v>
      </c>
      <c r="F110" s="23">
        <v>32</v>
      </c>
      <c r="G110" s="23">
        <v>32</v>
      </c>
      <c r="H110" s="22">
        <f t="shared" si="20"/>
        <v>64</v>
      </c>
      <c r="I110" s="21">
        <f t="shared" si="21"/>
        <v>2</v>
      </c>
      <c r="J110" s="21">
        <f t="shared" si="22"/>
        <v>1</v>
      </c>
      <c r="K110" s="20">
        <f t="shared" si="23"/>
        <v>3</v>
      </c>
      <c r="L110" s="8"/>
      <c r="M110" s="19">
        <f t="shared" si="24"/>
        <v>64</v>
      </c>
      <c r="N110" s="18">
        <f t="shared" si="25"/>
        <v>3</v>
      </c>
      <c r="O110" s="17">
        <f t="shared" si="26"/>
        <v>2</v>
      </c>
      <c r="P110" s="16">
        <f t="shared" si="27"/>
        <v>1</v>
      </c>
    </row>
    <row r="111" spans="2:16" ht="15" customHeight="1">
      <c r="B111" s="25"/>
      <c r="C111" s="26" t="s">
        <v>99</v>
      </c>
      <c r="D111" s="25" t="s">
        <v>24</v>
      </c>
      <c r="E111" s="24" t="s">
        <v>24</v>
      </c>
      <c r="F111" s="23">
        <v>48</v>
      </c>
      <c r="G111" s="23">
        <v>32</v>
      </c>
      <c r="H111" s="22">
        <f t="shared" si="20"/>
        <v>80</v>
      </c>
      <c r="I111" s="21">
        <f t="shared" si="21"/>
        <v>3</v>
      </c>
      <c r="J111" s="21">
        <f t="shared" si="22"/>
        <v>1</v>
      </c>
      <c r="K111" s="20">
        <f t="shared" si="23"/>
        <v>4</v>
      </c>
      <c r="L111" s="8"/>
      <c r="M111" s="19">
        <f t="shared" si="24"/>
        <v>80</v>
      </c>
      <c r="N111" s="18">
        <f t="shared" si="25"/>
        <v>4</v>
      </c>
      <c r="O111" s="17">
        <f t="shared" si="26"/>
        <v>3</v>
      </c>
      <c r="P111" s="16">
        <f t="shared" si="27"/>
        <v>1</v>
      </c>
    </row>
    <row r="112" spans="2:16" ht="15" customHeight="1">
      <c r="B112" s="25"/>
      <c r="C112" s="26" t="s">
        <v>100</v>
      </c>
      <c r="D112" s="25" t="s">
        <v>24</v>
      </c>
      <c r="E112" s="24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 t="s">
        <v>95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101</v>
      </c>
      <c r="D120" s="32" t="s">
        <v>24</v>
      </c>
      <c r="E120" s="31" t="s">
        <v>24</v>
      </c>
      <c r="F120" s="30">
        <v>32</v>
      </c>
      <c r="G120" s="30">
        <v>64</v>
      </c>
      <c r="H120" s="29">
        <f t="shared" ref="H120:H151" si="28">IF($C120&gt;0,$M120,0)</f>
        <v>96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2</v>
      </c>
      <c r="K120" s="27">
        <f t="shared" ref="K120:K151" si="31">+N120</f>
        <v>4</v>
      </c>
      <c r="L120" s="8"/>
      <c r="M120" s="19">
        <f t="shared" ref="M120:M151" si="32">+SUM(F120:G120)</f>
        <v>96</v>
      </c>
      <c r="N120" s="18">
        <f t="shared" ref="N120:N151" si="33">+SUM(I120:J120)</f>
        <v>4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2</v>
      </c>
    </row>
    <row r="121" spans="2:16" ht="15" customHeight="1">
      <c r="B121" s="25"/>
      <c r="C121" s="26" t="s">
        <v>102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103</v>
      </c>
      <c r="D122" s="25" t="s">
        <v>24</v>
      </c>
      <c r="E122" s="24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>
      <c r="B123" s="25"/>
      <c r="C123" s="26" t="s">
        <v>104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105</v>
      </c>
      <c r="D124" s="25" t="s">
        <v>24</v>
      </c>
      <c r="E124" s="24" t="s">
        <v>24</v>
      </c>
      <c r="F124" s="23">
        <v>0</v>
      </c>
      <c r="G124" s="23">
        <v>96</v>
      </c>
      <c r="H124" s="22">
        <f t="shared" si="28"/>
        <v>96</v>
      </c>
      <c r="I124" s="21">
        <f t="shared" si="29"/>
        <v>0</v>
      </c>
      <c r="J124" s="21">
        <f t="shared" si="30"/>
        <v>3</v>
      </c>
      <c r="K124" s="20">
        <f t="shared" si="31"/>
        <v>3</v>
      </c>
      <c r="L124" s="8"/>
      <c r="M124" s="19">
        <f t="shared" si="32"/>
        <v>96</v>
      </c>
      <c r="N124" s="18">
        <f t="shared" si="33"/>
        <v>3</v>
      </c>
      <c r="O124" s="17">
        <f t="shared" si="34"/>
        <v>0</v>
      </c>
      <c r="P124" s="16">
        <f t="shared" si="35"/>
        <v>3</v>
      </c>
    </row>
    <row r="125" spans="2:16" ht="15" customHeight="1">
      <c r="B125" s="25"/>
      <c r="C125" s="26" t="s">
        <v>106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107</v>
      </c>
      <c r="D132" s="32" t="s">
        <v>24</v>
      </c>
      <c r="E132" s="31" t="s">
        <v>24</v>
      </c>
      <c r="F132" s="30">
        <v>48</v>
      </c>
      <c r="G132" s="30">
        <v>32</v>
      </c>
      <c r="H132" s="29">
        <f t="shared" si="28"/>
        <v>80</v>
      </c>
      <c r="I132" s="28">
        <f t="shared" si="29"/>
        <v>3</v>
      </c>
      <c r="J132" s="28">
        <f t="shared" si="30"/>
        <v>1</v>
      </c>
      <c r="K132" s="27">
        <f t="shared" si="31"/>
        <v>4</v>
      </c>
      <c r="L132" s="8"/>
      <c r="M132" s="19">
        <f t="shared" si="32"/>
        <v>80</v>
      </c>
      <c r="N132" s="18">
        <f t="shared" si="33"/>
        <v>4</v>
      </c>
      <c r="O132" s="17">
        <f t="shared" si="34"/>
        <v>3</v>
      </c>
      <c r="P132" s="16">
        <f t="shared" si="35"/>
        <v>1</v>
      </c>
    </row>
    <row r="133" spans="2:16" ht="15" customHeight="1">
      <c r="B133" s="25"/>
      <c r="C133" s="26" t="s">
        <v>108</v>
      </c>
      <c r="D133" s="25" t="s">
        <v>24</v>
      </c>
      <c r="E133" s="24" t="s">
        <v>24</v>
      </c>
      <c r="F133" s="23">
        <v>32</v>
      </c>
      <c r="G133" s="23">
        <v>64</v>
      </c>
      <c r="H133" s="22">
        <f t="shared" si="28"/>
        <v>96</v>
      </c>
      <c r="I133" s="21">
        <f t="shared" si="29"/>
        <v>2</v>
      </c>
      <c r="J133" s="21">
        <f t="shared" si="30"/>
        <v>2</v>
      </c>
      <c r="K133" s="20">
        <f t="shared" si="31"/>
        <v>4</v>
      </c>
      <c r="L133" s="8"/>
      <c r="M133" s="19">
        <f t="shared" si="32"/>
        <v>96</v>
      </c>
      <c r="N133" s="18">
        <f t="shared" si="33"/>
        <v>4</v>
      </c>
      <c r="O133" s="17">
        <f t="shared" si="34"/>
        <v>2</v>
      </c>
      <c r="P133" s="16">
        <f t="shared" si="35"/>
        <v>2</v>
      </c>
    </row>
    <row r="134" spans="2:16" ht="15" customHeight="1">
      <c r="B134" s="25"/>
      <c r="C134" s="26" t="s">
        <v>109</v>
      </c>
      <c r="D134" s="25" t="s">
        <v>24</v>
      </c>
      <c r="E134" s="24" t="s">
        <v>24</v>
      </c>
      <c r="F134" s="23">
        <v>48</v>
      </c>
      <c r="G134" s="23">
        <v>32</v>
      </c>
      <c r="H134" s="22">
        <f t="shared" si="28"/>
        <v>80</v>
      </c>
      <c r="I134" s="21">
        <f t="shared" si="29"/>
        <v>3</v>
      </c>
      <c r="J134" s="21">
        <f t="shared" si="30"/>
        <v>1</v>
      </c>
      <c r="K134" s="20">
        <f t="shared" si="31"/>
        <v>4</v>
      </c>
      <c r="L134" s="8"/>
      <c r="M134" s="19">
        <f t="shared" si="32"/>
        <v>80</v>
      </c>
      <c r="N134" s="18">
        <f t="shared" si="33"/>
        <v>4</v>
      </c>
      <c r="O134" s="17">
        <f t="shared" si="34"/>
        <v>3</v>
      </c>
      <c r="P134" s="16">
        <f t="shared" si="35"/>
        <v>1</v>
      </c>
    </row>
    <row r="135" spans="2:16" ht="15" customHeight="1">
      <c r="B135" s="25"/>
      <c r="C135" s="26" t="s">
        <v>110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>
      <c r="B136" s="25"/>
      <c r="C136" s="26" t="s">
        <v>111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>
      <c r="B137" s="25"/>
      <c r="C137" s="26" t="s">
        <v>112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116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7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2016-02-15T17:27:03Z</cp:lastPrinted>
  <dcterms:created xsi:type="dcterms:W3CDTF">2016-01-05T23:37:30Z</dcterms:created>
  <dcterms:modified xsi:type="dcterms:W3CDTF">2016-02-15T17:27:06Z</dcterms:modified>
</cp:coreProperties>
</file>